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ontec-my.sharepoint.com/personal/clondono_icontec_org/Documents/2026/ACTUALIZACION DOCUMENTAL/"/>
    </mc:Choice>
  </mc:AlternateContent>
  <xr:revisionPtr revIDLastSave="9" documentId="8_{589A971C-763A-4BFE-9DCC-BA075ECD8495}" xr6:coauthVersionLast="47" xr6:coauthVersionMax="47" xr10:uidLastSave="{DE1CA19A-188C-4DAF-8D0C-518E02C91F37}"/>
  <bookViews>
    <workbookView xWindow="-110" yWindow="-110" windowWidth="19420" windowHeight="10300" xr2:uid="{986EC69F-8D44-4DF1-A21E-C948688142F1}"/>
  </bookViews>
  <sheets>
    <sheet name="Hoja1" sheetId="1" r:id="rId1"/>
  </sheets>
  <definedNames>
    <definedName name="_xlnm._FilterDatabase" localSheetId="0" hidden="1">Hoja1!$A$1:$AE$1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AB21" i="1"/>
  <c r="V21" i="1"/>
  <c r="P21" i="1"/>
  <c r="P7" i="1"/>
  <c r="J22" i="1"/>
  <c r="J19" i="1"/>
  <c r="J2" i="1"/>
  <c r="AB27" i="1"/>
  <c r="V27" i="1"/>
  <c r="P27" i="1"/>
  <c r="J27" i="1"/>
  <c r="AB26" i="1"/>
  <c r="V26" i="1"/>
  <c r="P26" i="1"/>
  <c r="J26" i="1"/>
  <c r="AB25" i="1"/>
  <c r="V25" i="1"/>
  <c r="P25" i="1"/>
  <c r="J25" i="1"/>
  <c r="AB24" i="1"/>
  <c r="V24" i="1"/>
  <c r="P24" i="1"/>
  <c r="J24" i="1"/>
  <c r="AB23" i="1"/>
  <c r="V23" i="1"/>
  <c r="P23" i="1"/>
  <c r="J23" i="1"/>
  <c r="AB22" i="1"/>
  <c r="V22" i="1"/>
  <c r="P22" i="1"/>
  <c r="AB20" i="1"/>
  <c r="V20" i="1"/>
  <c r="P20" i="1"/>
  <c r="J20" i="1"/>
  <c r="AB19" i="1"/>
  <c r="V19" i="1"/>
  <c r="P19" i="1"/>
  <c r="AB18" i="1"/>
  <c r="V18" i="1"/>
  <c r="P18" i="1"/>
  <c r="J18" i="1"/>
  <c r="AB17" i="1"/>
  <c r="V17" i="1"/>
  <c r="P17" i="1"/>
  <c r="J17" i="1"/>
  <c r="AB16" i="1"/>
  <c r="V16" i="1"/>
  <c r="P16" i="1"/>
  <c r="J16" i="1"/>
  <c r="AB15" i="1"/>
  <c r="V15" i="1"/>
  <c r="P15" i="1"/>
  <c r="J15" i="1"/>
  <c r="AB14" i="1"/>
  <c r="V14" i="1"/>
  <c r="P14" i="1"/>
  <c r="J14" i="1"/>
  <c r="AB13" i="1"/>
  <c r="V13" i="1"/>
  <c r="P13" i="1"/>
  <c r="J13" i="1"/>
  <c r="AB12" i="1"/>
  <c r="V12" i="1"/>
  <c r="P12" i="1"/>
  <c r="J12" i="1"/>
  <c r="AB11" i="1"/>
  <c r="V11" i="1"/>
  <c r="P11" i="1"/>
  <c r="J11" i="1"/>
  <c r="AB10" i="1"/>
  <c r="V10" i="1"/>
  <c r="P10" i="1"/>
  <c r="J10" i="1"/>
  <c r="AB9" i="1"/>
  <c r="V9" i="1"/>
  <c r="P9" i="1"/>
  <c r="J9" i="1"/>
  <c r="AB8" i="1"/>
  <c r="V8" i="1"/>
  <c r="P8" i="1"/>
  <c r="J8" i="1"/>
  <c r="AB7" i="1"/>
  <c r="V7" i="1"/>
  <c r="J7" i="1"/>
  <c r="AB6" i="1"/>
  <c r="V6" i="1"/>
  <c r="P6" i="1"/>
  <c r="J6" i="1"/>
  <c r="AB5" i="1"/>
  <c r="V5" i="1"/>
  <c r="P5" i="1"/>
  <c r="J5" i="1"/>
  <c r="AB4" i="1"/>
  <c r="V4" i="1"/>
  <c r="P4" i="1"/>
  <c r="J4" i="1"/>
  <c r="AB3" i="1"/>
  <c r="V3" i="1"/>
  <c r="P3" i="1"/>
  <c r="J3" i="1"/>
  <c r="AB2" i="1"/>
  <c r="V2" i="1"/>
  <c r="P2" i="1"/>
</calcChain>
</file>

<file path=xl/sharedStrings.xml><?xml version="1.0" encoding="utf-8"?>
<sst xmlns="http://schemas.openxmlformats.org/spreadsheetml/2006/main" count="142" uniqueCount="81">
  <si>
    <t>Consolidado institucional</t>
  </si>
  <si>
    <t>Porcentaje</t>
  </si>
  <si>
    <t>Valor capital de trabajo</t>
  </si>
  <si>
    <t>Ebitda</t>
  </si>
  <si>
    <t>Valor cartera total</t>
  </si>
  <si>
    <t>Valor cartera hasta 60 días</t>
  </si>
  <si>
    <t>Valor cartera entre 60 y 90 días</t>
  </si>
  <si>
    <t>Valor cartera entre 90 y 180 días</t>
  </si>
  <si>
    <t>Valor cartera entre 180 y 360 días</t>
  </si>
  <si>
    <t>Valor cartera mayor a 360 días</t>
  </si>
  <si>
    <t>Valor cartera de dudoso recaudo</t>
  </si>
  <si>
    <t>Rotación de cartera</t>
  </si>
  <si>
    <t>Rotación de inventarios</t>
  </si>
  <si>
    <t>Valor presupuesto</t>
  </si>
  <si>
    <t>Proporción ejecución presupuestal de ingresos</t>
  </si>
  <si>
    <t>Proporción ejecución presupuestal de gastos</t>
  </si>
  <si>
    <t>Valor de inversión en capacitación</t>
  </si>
  <si>
    <t>Valor de ejecución presupuestal en tecnología</t>
  </si>
  <si>
    <t>Valor de ejecución presupuestal en mantenimiento</t>
  </si>
  <si>
    <t>1255.1</t>
  </si>
  <si>
    <t>1255.2</t>
  </si>
  <si>
    <t>1255.3</t>
  </si>
  <si>
    <t>1255.4</t>
  </si>
  <si>
    <t>1255.5</t>
  </si>
  <si>
    <t>Activo corriente - Pasivo corriente</t>
  </si>
  <si>
    <t>Valor en miles de pesos colombianos</t>
  </si>
  <si>
    <t>Utilidad + (intereses + impuestos + depreciaciones + amortizaciones) en el período</t>
  </si>
  <si>
    <t>suma el 100% de la desagregación de las carteras a cada plazo, sin contar la cartera de dudoso recaudo, por ser esta última una cuenta independiente en el plan de cuentas de la contabilidad</t>
  </si>
  <si>
    <t>No requiere</t>
  </si>
  <si>
    <t>Cuentas por cobrar / (total venta / 365 días)</t>
  </si>
  <si>
    <t>Número</t>
  </si>
  <si>
    <t>Ingresos ejecutados en el período / Ingresos proyectados en el período * 100</t>
  </si>
  <si>
    <t>Gastos ejecutados en el período / Gastos proyectados en el período * 100</t>
  </si>
  <si>
    <t>Valor activos</t>
  </si>
  <si>
    <t>Valor pasivos</t>
  </si>
  <si>
    <t>Valor patrimonio</t>
  </si>
  <si>
    <t>Valor Ventas Netas</t>
  </si>
  <si>
    <t>Valor Utilidad Neta</t>
  </si>
  <si>
    <t>Razón de liquidez</t>
  </si>
  <si>
    <t>Prueba ácida</t>
  </si>
  <si>
    <t>Razón de endeudamiento</t>
  </si>
  <si>
    <t>Margen Ebitda</t>
  </si>
  <si>
    <t>Activo corriente en el período / Pasivo corriente en el mismo período</t>
  </si>
  <si>
    <t>(Activo corriente – inventarios) en el período / Pasivo corriente en el mismo período</t>
  </si>
  <si>
    <t>Total pasivos en el período / Total activos en el mismo período</t>
  </si>
  <si>
    <t>Ebidta / Ventas netas*100</t>
  </si>
  <si>
    <t>NombreIndicador</t>
  </si>
  <si>
    <t>Codigo</t>
  </si>
  <si>
    <t>DefinicionOperacional</t>
  </si>
  <si>
    <t>NivelDesagregacion</t>
  </si>
  <si>
    <t>UnidadMedicion</t>
  </si>
  <si>
    <t>Aplicabilidad</t>
  </si>
  <si>
    <t>EstadoInformacion</t>
  </si>
  <si>
    <t>Numerador</t>
  </si>
  <si>
    <t>Denominador</t>
  </si>
  <si>
    <t>Resultado</t>
  </si>
  <si>
    <t>MesCorte</t>
  </si>
  <si>
    <t>Ano</t>
  </si>
  <si>
    <t>EstadoInformacionAno2</t>
  </si>
  <si>
    <t>NumeradorAno2</t>
  </si>
  <si>
    <t>DenominadorAno2</t>
  </si>
  <si>
    <t>ResultadoAno2</t>
  </si>
  <si>
    <t>MesCorteAno2</t>
  </si>
  <si>
    <t>Ano2</t>
  </si>
  <si>
    <t>EstadoInformacionAno3</t>
  </si>
  <si>
    <t>NumeradorAno3</t>
  </si>
  <si>
    <t>DenominadorAno3</t>
  </si>
  <si>
    <t>ResultadoAno3</t>
  </si>
  <si>
    <t>MesCorteAno3</t>
  </si>
  <si>
    <t>Ano3</t>
  </si>
  <si>
    <t>EstadoInformacionAno4</t>
  </si>
  <si>
    <t>NumeradorAno4</t>
  </si>
  <si>
    <t>DenominadorAno4</t>
  </si>
  <si>
    <t>ResultadoAno4</t>
  </si>
  <si>
    <t>MesCorteAno4</t>
  </si>
  <si>
    <t>Ano4</t>
  </si>
  <si>
    <t>Observaciones</t>
  </si>
  <si>
    <t>Ej: APLICA</t>
  </si>
  <si>
    <t>Ej: DISPONIBLE</t>
  </si>
  <si>
    <t>(Inventario promedio / Costo de ventas) × 365</t>
  </si>
  <si>
    <t>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</si>
</sst>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0.0000"/>
    <numFmt numFmtId="167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EF4D3"/>
        <bgColor indexed="64"/>
      </patternFill>
    </fill>
    <fill>
      <patternFill patternType="solid">
        <fgColor theme="2" tint="-0.249977111117893"/>
        <bgColor rgb="FFB2A1C7"/>
      </patternFill>
    </fill>
    <fill>
      <patternFill patternType="solid">
        <fgColor theme="9" tint="0.79998168889431442"/>
        <bgColor rgb="FFB2A1C7"/>
      </patternFill>
    </fill>
    <fill>
      <patternFill patternType="solid">
        <fgColor theme="7" tint="0.79998168889431442"/>
        <bgColor rgb="FFB2A1C7"/>
      </patternFill>
    </fill>
    <fill>
      <patternFill patternType="solid">
        <fgColor rgb="FFBEF4D3"/>
        <bgColor rgb="FFB2A1C7"/>
      </patternFill>
    </fill>
    <fill>
      <patternFill patternType="solid">
        <fgColor rgb="FF0070C0"/>
        <bgColor indexed="64"/>
      </patternFill>
    </fill>
    <fill>
      <patternFill patternType="lightGray">
        <bgColor theme="0" tint="-0.34998626667073579"/>
      </patternFill>
    </fill>
    <fill>
      <patternFill patternType="solid">
        <fgColor rgb="FFCCFFCC"/>
        <bgColor rgb="FFB2A1C7"/>
      </patternFill>
    </fill>
    <fill>
      <patternFill patternType="lightGray">
        <bgColor rgb="FFCCFFCC"/>
      </patternFill>
    </fill>
    <fill>
      <patternFill patternType="lightGray">
        <bgColor theme="7" tint="0.59999389629810485"/>
      </patternFill>
    </fill>
    <fill>
      <patternFill patternType="lightGray">
        <bgColor theme="4" tint="0.5999938962981048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horizontal="justify" vertical="top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166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6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4" fillId="4" borderId="1" xfId="2" applyNumberFormat="1" applyFont="1" applyFill="1" applyBorder="1" applyAlignment="1">
      <alignment horizontal="center" vertical="center" wrapText="1"/>
    </xf>
    <xf numFmtId="167" fontId="4" fillId="4" borderId="1" xfId="3" applyNumberFormat="1" applyFont="1" applyFill="1" applyBorder="1" applyAlignment="1" applyProtection="1">
      <alignment horizontal="center" vertical="center" wrapText="1"/>
      <protection hidden="1"/>
    </xf>
    <xf numFmtId="165" fontId="4" fillId="5" borderId="1" xfId="2" applyNumberFormat="1" applyFont="1" applyFill="1" applyBorder="1" applyAlignment="1">
      <alignment horizontal="center" vertical="center" wrapText="1"/>
    </xf>
    <xf numFmtId="167" fontId="4" fillId="5" borderId="1" xfId="3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3" fillId="10" borderId="1" xfId="0" applyFont="1" applyFill="1" applyBorder="1" applyAlignment="1" applyProtection="1">
      <alignment horizontal="center" vertical="center" wrapText="1"/>
      <protection locked="0"/>
    </xf>
    <xf numFmtId="2" fontId="3" fillId="1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10" borderId="1" xfId="0" applyFont="1" applyFill="1" applyBorder="1" applyAlignment="1" applyProtection="1">
      <alignment horizontal="justify" vertical="center" wrapText="1"/>
      <protection locked="0"/>
    </xf>
    <xf numFmtId="167" fontId="6" fillId="11" borderId="1" xfId="2" applyNumberFormat="1" applyFont="1" applyFill="1" applyBorder="1" applyProtection="1"/>
    <xf numFmtId="0" fontId="5" fillId="6" borderId="1" xfId="1" applyNumberFormat="1" applyFont="1" applyFill="1" applyBorder="1"/>
    <xf numFmtId="2" fontId="5" fillId="8" borderId="1" xfId="1" applyNumberFormat="1" applyFont="1" applyFill="1" applyBorder="1"/>
    <xf numFmtId="0" fontId="5" fillId="9" borderId="1" xfId="1" applyNumberFormat="1" applyFont="1" applyFill="1" applyBorder="1"/>
    <xf numFmtId="0" fontId="5" fillId="7" borderId="1" xfId="0" applyFont="1" applyFill="1" applyBorder="1"/>
    <xf numFmtId="2" fontId="5" fillId="8" borderId="1" xfId="0" applyNumberFormat="1" applyFont="1" applyFill="1" applyBorder="1"/>
    <xf numFmtId="0" fontId="5" fillId="9" borderId="1" xfId="0" applyFont="1" applyFill="1" applyBorder="1"/>
    <xf numFmtId="0" fontId="5" fillId="12" borderId="1" xfId="1" applyNumberFormat="1" applyFont="1" applyFill="1" applyBorder="1"/>
    <xf numFmtId="167" fontId="6" fillId="13" borderId="1" xfId="2" applyNumberFormat="1" applyFont="1" applyFill="1" applyBorder="1" applyProtection="1"/>
    <xf numFmtId="167" fontId="6" fillId="14" borderId="1" xfId="2" applyNumberFormat="1" applyFont="1" applyFill="1" applyBorder="1" applyProtection="1"/>
    <xf numFmtId="167" fontId="6" fillId="15" borderId="1" xfId="2" applyNumberFormat="1" applyFont="1" applyFill="1" applyBorder="1" applyProtection="1"/>
    <xf numFmtId="0" fontId="0" fillId="16" borderId="1" xfId="0" applyFill="1" applyBorder="1" applyAlignment="1">
      <alignment horizontal="left" vertical="top"/>
    </xf>
    <xf numFmtId="0" fontId="0" fillId="16" borderId="1" xfId="0" applyFill="1" applyBorder="1" applyAlignment="1">
      <alignment horizontal="justify" vertical="top"/>
    </xf>
    <xf numFmtId="0" fontId="0" fillId="16" borderId="1" xfId="0" applyFill="1" applyBorder="1"/>
    <xf numFmtId="0" fontId="7" fillId="16" borderId="1" xfId="0" applyFont="1" applyFill="1" applyBorder="1" applyAlignment="1">
      <alignment horizontal="left" vertical="top"/>
    </xf>
    <xf numFmtId="0" fontId="7" fillId="16" borderId="1" xfId="0" applyFont="1" applyFill="1" applyBorder="1" applyAlignment="1">
      <alignment horizontal="justify" vertical="top"/>
    </xf>
    <xf numFmtId="0" fontId="7" fillId="16" borderId="1" xfId="0" applyFont="1" applyFill="1" applyBorder="1" applyAlignment="1">
      <alignment vertical="top"/>
    </xf>
    <xf numFmtId="0" fontId="7" fillId="16" borderId="1" xfId="0" applyFont="1" applyFill="1" applyBorder="1"/>
    <xf numFmtId="0" fontId="8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</cellXfs>
  <cellStyles count="4">
    <cellStyle name="Millares 2" xfId="2" xr:uid="{45448B35-3692-406E-80FC-4F452182E511}"/>
    <cellStyle name="Millares 4" xfId="3" xr:uid="{0C88E89F-00D4-40CA-AF65-CA28CA30CBDD}"/>
    <cellStyle name="Normal" xfId="0" builtinId="0"/>
    <cellStyle name="Porcentaje" xfId="1" builtinId="5"/>
  </cellStyles>
  <dxfs count="9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64401-9CED-44F6-89C5-63524371466F}">
  <dimension ref="A1:AE27"/>
  <sheetViews>
    <sheetView tabSelected="1" topLeftCell="N1" zoomScale="80" zoomScaleNormal="80" workbookViewId="0">
      <selection activeCell="AF8" sqref="AF8"/>
    </sheetView>
  </sheetViews>
  <sheetFormatPr baseColWidth="10" defaultRowHeight="14.5" x14ac:dyDescent="0.35"/>
  <cols>
    <col min="1" max="1" width="32.36328125" customWidth="1"/>
    <col min="3" max="3" width="46.7265625" customWidth="1"/>
    <col min="4" max="4" width="21.81640625" customWidth="1"/>
    <col min="5" max="5" width="32.6328125" bestFit="1" customWidth="1"/>
    <col min="7" max="7" width="19.08984375" customWidth="1"/>
  </cols>
  <sheetData>
    <row r="1" spans="1:31" ht="43.5" x14ac:dyDescent="0.35">
      <c r="A1" s="18" t="s">
        <v>46</v>
      </c>
      <c r="B1" s="19" t="s">
        <v>47</v>
      </c>
      <c r="C1" s="20" t="s">
        <v>48</v>
      </c>
      <c r="D1" s="20" t="s">
        <v>49</v>
      </c>
      <c r="E1" s="20" t="s">
        <v>50</v>
      </c>
      <c r="F1" s="18" t="s">
        <v>51</v>
      </c>
      <c r="G1" s="3" t="s">
        <v>52</v>
      </c>
      <c r="H1" s="4" t="s">
        <v>53</v>
      </c>
      <c r="I1" s="4" t="s">
        <v>54</v>
      </c>
      <c r="J1" s="5" t="s">
        <v>55</v>
      </c>
      <c r="K1" s="6" t="s">
        <v>56</v>
      </c>
      <c r="L1" s="6" t="s">
        <v>57</v>
      </c>
      <c r="M1" s="3" t="s">
        <v>58</v>
      </c>
      <c r="N1" s="7" t="s">
        <v>59</v>
      </c>
      <c r="O1" s="7" t="s">
        <v>60</v>
      </c>
      <c r="P1" s="8" t="s">
        <v>61</v>
      </c>
      <c r="Q1" s="9" t="s">
        <v>62</v>
      </c>
      <c r="R1" s="9" t="s">
        <v>63</v>
      </c>
      <c r="S1" s="3" t="s">
        <v>64</v>
      </c>
      <c r="T1" s="10" t="s">
        <v>65</v>
      </c>
      <c r="U1" s="10" t="s">
        <v>66</v>
      </c>
      <c r="V1" s="11" t="s">
        <v>67</v>
      </c>
      <c r="W1" s="11" t="s">
        <v>68</v>
      </c>
      <c r="X1" s="11" t="s">
        <v>69</v>
      </c>
      <c r="Y1" s="3" t="s">
        <v>70</v>
      </c>
      <c r="Z1" s="12" t="s">
        <v>71</v>
      </c>
      <c r="AA1" s="12" t="s">
        <v>72</v>
      </c>
      <c r="AB1" s="13" t="s">
        <v>73</v>
      </c>
      <c r="AC1" s="13" t="s">
        <v>74</v>
      </c>
      <c r="AD1" s="13" t="s">
        <v>75</v>
      </c>
      <c r="AE1" s="3" t="s">
        <v>76</v>
      </c>
    </row>
    <row r="2" spans="1:31" x14ac:dyDescent="0.35">
      <c r="A2" s="32" t="s">
        <v>33</v>
      </c>
      <c r="B2" s="33">
        <v>1244</v>
      </c>
      <c r="C2" s="15" t="s">
        <v>28</v>
      </c>
      <c r="D2" s="16" t="s">
        <v>0</v>
      </c>
      <c r="E2" s="1" t="s">
        <v>25</v>
      </c>
      <c r="F2" s="1" t="s">
        <v>77</v>
      </c>
      <c r="G2" s="17" t="s">
        <v>78</v>
      </c>
      <c r="H2" s="21"/>
      <c r="I2" s="22"/>
      <c r="J2" s="17" t="str">
        <f>IF(AND(G2="DISPONIBLE"),H2,IF(AND(G2="NO DISPONIBLE"),"N.D.","S.I."))</f>
        <v>S.I.</v>
      </c>
      <c r="K2" s="17"/>
      <c r="L2" s="17"/>
      <c r="M2" s="17"/>
      <c r="N2" s="29"/>
      <c r="O2" s="28"/>
      <c r="P2" s="1" t="str">
        <f>IF(AND(M2="DISPONIBLE"),N2,IF(AND(M2="NO DISPONIBLE"),"N.D.","S.I."))</f>
        <v>S.I.</v>
      </c>
      <c r="Q2" s="1"/>
      <c r="R2" s="17"/>
      <c r="S2" s="1"/>
      <c r="T2" s="30"/>
      <c r="U2" s="23"/>
      <c r="V2" s="17" t="str">
        <f>IF(AND(S2="DISPONIBLE"),T2,IF(AND(S2="NO DISPONIBLE"),"N.D.","S.I."))</f>
        <v>S.I.</v>
      </c>
      <c r="W2" s="17"/>
      <c r="X2" s="17"/>
      <c r="Y2" s="17"/>
      <c r="Z2" s="31"/>
      <c r="AA2" s="24"/>
      <c r="AB2" s="17" t="str">
        <f>IF(AND(Y2="DISPONIBLE"),Z2,IF(AND(Y2="NO DISPONIBLE"),"N.D.","S.I."))</f>
        <v>S.I.</v>
      </c>
      <c r="AC2" s="1"/>
      <c r="AD2" s="17"/>
      <c r="AE2" s="1"/>
    </row>
    <row r="3" spans="1:31" x14ac:dyDescent="0.35">
      <c r="A3" s="32" t="s">
        <v>34</v>
      </c>
      <c r="B3" s="33">
        <v>1245</v>
      </c>
      <c r="C3" s="15" t="s">
        <v>28</v>
      </c>
      <c r="D3" s="16" t="s">
        <v>0</v>
      </c>
      <c r="E3" s="1" t="s">
        <v>25</v>
      </c>
      <c r="F3" s="17"/>
      <c r="G3" s="1"/>
      <c r="H3" s="21"/>
      <c r="I3" s="22"/>
      <c r="J3" s="17" t="str">
        <f>IF(AND(G3="DISPONIBLE"),H3,IF(AND(G3="NO DISPONIBLE"),"N.D.","S.I."))</f>
        <v>S.I.</v>
      </c>
      <c r="K3" s="17"/>
      <c r="L3" s="17"/>
      <c r="M3" s="17"/>
      <c r="N3" s="29"/>
      <c r="O3" s="25"/>
      <c r="P3" s="1" t="str">
        <f>IF(AND(M3="DISPONIBLE"),N3,IF(AND(M3="NO DISPONIBLE"),"N.D.","S.I."))</f>
        <v>S.I.</v>
      </c>
      <c r="Q3" s="1"/>
      <c r="R3" s="17"/>
      <c r="S3" s="1"/>
      <c r="T3" s="30"/>
      <c r="U3" s="26"/>
      <c r="V3" s="17" t="str">
        <f>IF(AND(S3="DISPONIBLE"),T3,IF(AND(S3="NO DISPONIBLE"),"N.D.","S.I."))</f>
        <v>S.I.</v>
      </c>
      <c r="W3" s="17"/>
      <c r="X3" s="17"/>
      <c r="Y3" s="17"/>
      <c r="Z3" s="31"/>
      <c r="AA3" s="27"/>
      <c r="AB3" s="17" t="str">
        <f>IF(AND(Y3="DISPONIBLE"),Z3,IF(AND(Y3="NO DISPONIBLE"),"N.D.","S.I."))</f>
        <v>S.I.</v>
      </c>
      <c r="AC3" s="1"/>
      <c r="AD3" s="17"/>
      <c r="AE3" s="1"/>
    </row>
    <row r="4" spans="1:31" x14ac:dyDescent="0.35">
      <c r="A4" s="14" t="s">
        <v>35</v>
      </c>
      <c r="B4" s="2">
        <v>1246</v>
      </c>
      <c r="C4" s="15" t="s">
        <v>28</v>
      </c>
      <c r="D4" s="16" t="s">
        <v>0</v>
      </c>
      <c r="E4" s="1" t="s">
        <v>25</v>
      </c>
      <c r="F4" s="17"/>
      <c r="G4" s="1"/>
      <c r="H4" s="21"/>
      <c r="I4" s="22"/>
      <c r="J4" s="17" t="str">
        <f>IF(AND(G4="DISPONIBLE"),H4,IF(AND(G4="NO DISPONIBLE"),"N.D.","S.I."))</f>
        <v>S.I.</v>
      </c>
      <c r="K4" s="17"/>
      <c r="L4" s="17"/>
      <c r="M4" s="17"/>
      <c r="N4" s="29"/>
      <c r="O4" s="25"/>
      <c r="P4" s="1" t="str">
        <f>IF(AND(M4="DISPONIBLE"),N4,IF(AND(M4="NO DISPONIBLE"),"N.D.","S.I."))</f>
        <v>S.I.</v>
      </c>
      <c r="Q4" s="1"/>
      <c r="R4" s="17"/>
      <c r="S4" s="1"/>
      <c r="T4" s="30"/>
      <c r="U4" s="26"/>
      <c r="V4" s="17" t="str">
        <f>IF(AND(S4="DISPONIBLE"),T4,IF(AND(S4="NO DISPONIBLE"),"N.D.","S.I."))</f>
        <v>S.I.</v>
      </c>
      <c r="W4" s="17"/>
      <c r="X4" s="17"/>
      <c r="Y4" s="17"/>
      <c r="Z4" s="31"/>
      <c r="AA4" s="27"/>
      <c r="AB4" s="17" t="str">
        <f>IF(AND(Y4="DISPONIBLE"),Z4,IF(AND(Y4="NO DISPONIBLE"),"N.D.","S.I."))</f>
        <v>S.I.</v>
      </c>
      <c r="AC4" s="1"/>
      <c r="AD4" s="17"/>
      <c r="AE4" s="1"/>
    </row>
    <row r="5" spans="1:31" x14ac:dyDescent="0.35">
      <c r="A5" s="32" t="s">
        <v>36</v>
      </c>
      <c r="B5" s="33">
        <v>1247</v>
      </c>
      <c r="C5" s="15" t="s">
        <v>28</v>
      </c>
      <c r="D5" s="16" t="s">
        <v>0</v>
      </c>
      <c r="E5" s="1" t="s">
        <v>25</v>
      </c>
      <c r="F5" s="17"/>
      <c r="G5" s="1"/>
      <c r="H5" s="21"/>
      <c r="I5" s="22"/>
      <c r="J5" s="17" t="str">
        <f>IF(AND(G5="DISPONIBLE"),H5,IF(AND(G5="NO DISPONIBLE"),"N.D.","S.I."))</f>
        <v>S.I.</v>
      </c>
      <c r="K5" s="17"/>
      <c r="L5" s="17"/>
      <c r="M5" s="17"/>
      <c r="N5" s="29"/>
      <c r="O5" s="25"/>
      <c r="P5" s="1" t="str">
        <f>IF(AND(M5="DISPONIBLE"),N5,IF(AND(M5="NO DISPONIBLE"),"N.D.","S.I."))</f>
        <v>S.I.</v>
      </c>
      <c r="Q5" s="1"/>
      <c r="R5" s="17"/>
      <c r="S5" s="1"/>
      <c r="T5" s="30"/>
      <c r="U5" s="26"/>
      <c r="V5" s="17" t="str">
        <f>IF(AND(S5="DISPONIBLE"),T5,IF(AND(S5="NO DISPONIBLE"),"N.D.","S.I."))</f>
        <v>S.I.</v>
      </c>
      <c r="W5" s="17"/>
      <c r="X5" s="17"/>
      <c r="Y5" s="17"/>
      <c r="Z5" s="31"/>
      <c r="AA5" s="27"/>
      <c r="AB5" s="17" t="str">
        <f>IF(AND(Y5="DISPONIBLE"),Z5,IF(AND(Y5="NO DISPONIBLE"),"N.D.","S.I."))</f>
        <v>S.I.</v>
      </c>
      <c r="AC5" s="1"/>
      <c r="AD5" s="17"/>
      <c r="AE5" s="1"/>
    </row>
    <row r="6" spans="1:31" x14ac:dyDescent="0.35">
      <c r="A6" s="32" t="s">
        <v>37</v>
      </c>
      <c r="B6" s="33">
        <v>1248</v>
      </c>
      <c r="C6" s="15" t="s">
        <v>28</v>
      </c>
      <c r="D6" s="16" t="s">
        <v>0</v>
      </c>
      <c r="E6" s="1" t="s">
        <v>25</v>
      </c>
      <c r="F6" s="17"/>
      <c r="G6" s="1"/>
      <c r="H6" s="21"/>
      <c r="I6" s="22"/>
      <c r="J6" s="17" t="str">
        <f>IF(AND(G6="DISPONIBLE"),H6,IF(AND(G6="NO DISPONIBLE"),"N.D.","S.I."))</f>
        <v>S.I.</v>
      </c>
      <c r="K6" s="17"/>
      <c r="L6" s="17"/>
      <c r="M6" s="17"/>
      <c r="N6" s="29"/>
      <c r="O6" s="25"/>
      <c r="P6" s="1" t="str">
        <f>IF(AND(M6="DISPONIBLE"),N6,IF(AND(M6="NO DISPONIBLE"),"N.D.","S.I."))</f>
        <v>S.I.</v>
      </c>
      <c r="Q6" s="1"/>
      <c r="R6" s="17"/>
      <c r="S6" s="1"/>
      <c r="T6" s="30"/>
      <c r="U6" s="26"/>
      <c r="V6" s="17" t="str">
        <f>IF(AND(S6="DISPONIBLE"),T6,IF(AND(S6="NO DISPONIBLE"),"N.D.","S.I."))</f>
        <v>S.I.</v>
      </c>
      <c r="W6" s="17"/>
      <c r="X6" s="17"/>
      <c r="Y6" s="17"/>
      <c r="Z6" s="31"/>
      <c r="AA6" s="27"/>
      <c r="AB6" s="17" t="str">
        <f>IF(AND(Y6="DISPONIBLE"),Z6,IF(AND(Y6="NO DISPONIBLE"),"N.D.","S.I."))</f>
        <v>S.I.</v>
      </c>
      <c r="AC6" s="1"/>
      <c r="AD6" s="17"/>
      <c r="AE6" s="1"/>
    </row>
    <row r="7" spans="1:31" x14ac:dyDescent="0.35">
      <c r="A7" s="32" t="s">
        <v>38</v>
      </c>
      <c r="B7" s="33">
        <v>1249</v>
      </c>
      <c r="C7" s="15" t="s">
        <v>42</v>
      </c>
      <c r="D7" s="16" t="s">
        <v>0</v>
      </c>
      <c r="E7" s="17" t="s">
        <v>30</v>
      </c>
      <c r="F7" s="17"/>
      <c r="G7" s="1"/>
      <c r="H7" s="17"/>
      <c r="I7" s="22"/>
      <c r="J7" s="17" t="str">
        <f>IF(AND(G7="DISPONIBLE"),H7/I7,IF(AND(G7="NO DISPONIBLE"),"N.D.","S.I."))</f>
        <v>S.I.</v>
      </c>
      <c r="K7" s="17"/>
      <c r="L7" s="17"/>
      <c r="M7" s="17"/>
      <c r="N7" s="17"/>
      <c r="O7" s="25"/>
      <c r="P7" s="1" t="str">
        <f>IF(AND(M7="DISPONIBLE"),N7/O7,IF(AND(M7="NO DISPONIBLE"),"N.D.","S.I."))</f>
        <v>S.I.</v>
      </c>
      <c r="Q7" s="1"/>
      <c r="R7" s="17"/>
      <c r="S7" s="1"/>
      <c r="T7" s="17"/>
      <c r="U7" s="26"/>
      <c r="V7" s="17" t="str">
        <f>IF(AND(S7="DISPONIBLE"),T7/U7,IF(AND(S7="NO DISPONIBLE"),"N.D.","S.I."))</f>
        <v>S.I.</v>
      </c>
      <c r="W7" s="17"/>
      <c r="X7" s="17"/>
      <c r="Y7" s="17"/>
      <c r="Z7" s="17"/>
      <c r="AA7" s="27"/>
      <c r="AB7" s="17" t="str">
        <f>IF(AND(Y7="DISPONIBLE"),Z7/AA7,IF(AND(Y7="NO DISPONIBLE"),"N.D.","S.I."))</f>
        <v>S.I.</v>
      </c>
      <c r="AC7" s="1"/>
      <c r="AD7" s="17"/>
      <c r="AE7" s="1"/>
    </row>
    <row r="8" spans="1:31" x14ac:dyDescent="0.35">
      <c r="A8" s="14" t="s">
        <v>39</v>
      </c>
      <c r="B8" s="2">
        <v>1250</v>
      </c>
      <c r="C8" s="15" t="s">
        <v>43</v>
      </c>
      <c r="D8" s="16" t="s">
        <v>0</v>
      </c>
      <c r="E8" s="17" t="s">
        <v>30</v>
      </c>
      <c r="F8" s="17"/>
      <c r="G8" s="1"/>
      <c r="H8" s="17"/>
      <c r="I8" s="22"/>
      <c r="J8" s="40" t="str">
        <f>IF(AND(G8="DISPONIBLE"),H8/I8,IF(AND(G8="NO DISPONIBLE"),"N.D.","S.I."))</f>
        <v>S.I.</v>
      </c>
      <c r="K8" s="17"/>
      <c r="L8" s="17"/>
      <c r="M8" s="17"/>
      <c r="N8" s="17"/>
      <c r="O8" s="25"/>
      <c r="P8" s="17" t="str">
        <f>IF(AND(M8="DISPONIBLE"),N8/O8,IF(AND(M8="NO DISPONIBLE"),"N.D.","S.I."))</f>
        <v>S.I.</v>
      </c>
      <c r="Q8" s="17"/>
      <c r="R8" s="17"/>
      <c r="S8" s="17"/>
      <c r="T8" s="17"/>
      <c r="U8" s="26"/>
      <c r="V8" s="17" t="str">
        <f>IF(AND(S8="DISPONIBLE"),T8/U8,IF(AND(S8="NO DISPONIBLE"),"N.D.","S.I."))</f>
        <v>S.I.</v>
      </c>
      <c r="W8" s="17"/>
      <c r="X8" s="17"/>
      <c r="Y8" s="17"/>
      <c r="Z8" s="17"/>
      <c r="AA8" s="27"/>
      <c r="AB8" s="17" t="str">
        <f>IF(AND(Y8="DISPONIBLE"),Z8/AA8,IF(AND(Y8="NO DISPONIBLE"),"N.D.","S.I."))</f>
        <v>S.I.</v>
      </c>
      <c r="AC8" s="17"/>
      <c r="AD8" s="17"/>
      <c r="AE8" s="17"/>
    </row>
    <row r="9" spans="1:31" x14ac:dyDescent="0.35">
      <c r="A9" s="32" t="s">
        <v>40</v>
      </c>
      <c r="B9" s="33">
        <v>1251</v>
      </c>
      <c r="C9" s="15" t="s">
        <v>44</v>
      </c>
      <c r="D9" s="16" t="s">
        <v>0</v>
      </c>
      <c r="E9" s="17" t="s">
        <v>30</v>
      </c>
      <c r="F9" s="17"/>
      <c r="G9" s="1"/>
      <c r="H9" s="17"/>
      <c r="I9" s="22"/>
      <c r="J9" s="40" t="str">
        <f>IF(AND(G9="DISPONIBLE"),H9/I9,IF(AND(G9="NO DISPONIBLE"),"N.D.","S.I."))</f>
        <v>S.I.</v>
      </c>
      <c r="K9" s="17"/>
      <c r="L9" s="17"/>
      <c r="M9" s="17"/>
      <c r="N9" s="17"/>
      <c r="O9" s="25"/>
      <c r="P9" s="17" t="str">
        <f>IF(AND(M9="DISPONIBLE"),N9/O9,IF(AND(M9="NO DISPONIBLE"),"N.D.","S.I."))</f>
        <v>S.I.</v>
      </c>
      <c r="Q9" s="17"/>
      <c r="R9" s="17"/>
      <c r="S9" s="17"/>
      <c r="T9" s="17"/>
      <c r="U9" s="26"/>
      <c r="V9" s="17" t="str">
        <f>IF(AND(S9="DISPONIBLE"),T9/U9,IF(AND(S9="NO DISPONIBLE"),"N.D.","S.I."))</f>
        <v>S.I.</v>
      </c>
      <c r="W9" s="17"/>
      <c r="X9" s="17"/>
      <c r="Y9" s="17"/>
      <c r="Z9" s="17"/>
      <c r="AA9" s="27"/>
      <c r="AB9" s="17" t="str">
        <f>IF(AND(Y9="DISPONIBLE"),Z9/AA9,IF(AND(Y9="NO DISPONIBLE"),"N.D.","S.I."))</f>
        <v>S.I.</v>
      </c>
      <c r="AC9" s="17"/>
      <c r="AD9" s="17"/>
      <c r="AE9" s="17"/>
    </row>
    <row r="10" spans="1:31" x14ac:dyDescent="0.35">
      <c r="A10" s="32" t="s">
        <v>41</v>
      </c>
      <c r="B10" s="33">
        <v>1252</v>
      </c>
      <c r="C10" s="15" t="s">
        <v>45</v>
      </c>
      <c r="D10" s="16" t="s">
        <v>0</v>
      </c>
      <c r="E10" s="17" t="s">
        <v>1</v>
      </c>
      <c r="F10" s="17"/>
      <c r="G10" s="1"/>
      <c r="H10" s="17"/>
      <c r="I10" s="22"/>
      <c r="J10" s="40" t="str">
        <f>IF(AND(G10="DISPONIBLE"),H10/I10*100,IF(AND(G10="NO DISPONIBLE"),"N.D.","S.I."))</f>
        <v>S.I.</v>
      </c>
      <c r="K10" s="17"/>
      <c r="L10" s="17"/>
      <c r="M10" s="17"/>
      <c r="N10" s="17"/>
      <c r="O10" s="25"/>
      <c r="P10" s="17" t="str">
        <f>IF(AND(M10="DISPONIBLE"),N10/O10*100,IF(AND(M10="NO DISPONIBLE"),"N.D.","S.I."))</f>
        <v>S.I.</v>
      </c>
      <c r="Q10" s="17"/>
      <c r="R10" s="17"/>
      <c r="S10" s="17"/>
      <c r="T10" s="17"/>
      <c r="U10" s="26"/>
      <c r="V10" s="17" t="str">
        <f>IF(AND(S10="DISPONIBLE"),T10/U10*100,IF(AND(S10="NO DISPONIBLE"),"N.D.","S.I."))</f>
        <v>S.I.</v>
      </c>
      <c r="W10" s="17"/>
      <c r="X10" s="17"/>
      <c r="Y10" s="17"/>
      <c r="Z10" s="17"/>
      <c r="AA10" s="27"/>
      <c r="AB10" s="17" t="str">
        <f>IF(AND(Y10="DISPONIBLE"),Z10/AA10*100,IF(AND(Y10="NO DISPONIBLE"),"N.D.","S.I."))</f>
        <v>S.I.</v>
      </c>
      <c r="AC10" s="17"/>
      <c r="AD10" s="17"/>
      <c r="AE10" s="17"/>
    </row>
    <row r="11" spans="1:31" x14ac:dyDescent="0.35">
      <c r="A11" s="14" t="s">
        <v>2</v>
      </c>
      <c r="B11" s="2">
        <v>1253</v>
      </c>
      <c r="C11" s="15" t="s">
        <v>24</v>
      </c>
      <c r="D11" s="16" t="s">
        <v>0</v>
      </c>
      <c r="E11" s="1" t="s">
        <v>25</v>
      </c>
      <c r="F11" s="17"/>
      <c r="G11" s="1"/>
      <c r="H11" s="17"/>
      <c r="I11" s="22"/>
      <c r="J11" s="40" t="str">
        <f>IF(AND(G11="DISPONIBLE"),H11-I11,IF(AND(G11="NO DISPONIBLE"),"N.D.","S.I."))</f>
        <v>S.I.</v>
      </c>
      <c r="K11" s="17"/>
      <c r="L11" s="17"/>
      <c r="M11" s="17"/>
      <c r="N11" s="17"/>
      <c r="O11" s="25"/>
      <c r="P11" s="17" t="str">
        <f>IF(AND(M11="DISPONIBLE"),N11-O11,IF(AND(M11="NO DISPONIBLE"),"N.D.","S.I."))</f>
        <v>S.I.</v>
      </c>
      <c r="Q11" s="17"/>
      <c r="R11" s="17"/>
      <c r="S11" s="17"/>
      <c r="T11" s="17"/>
      <c r="U11" s="26"/>
      <c r="V11" s="17" t="str">
        <f>IF(AND(S11="DISPONIBLE"),T11-U11,IF(AND(S11="NO DISPONIBLE"),"N.D.","S.I."))</f>
        <v>S.I.</v>
      </c>
      <c r="W11" s="17"/>
      <c r="X11" s="17"/>
      <c r="Y11" s="17"/>
      <c r="Z11" s="17"/>
      <c r="AA11" s="27"/>
      <c r="AB11" s="17" t="str">
        <f>IF(AND(Y11="DISPONIBLE"),Z11-AA11,IF(AND(Y11="NO DISPONIBLE"),"N.D.","S.I."))</f>
        <v>S.I.</v>
      </c>
      <c r="AC11" s="17"/>
      <c r="AD11" s="17"/>
      <c r="AE11" s="17"/>
    </row>
    <row r="12" spans="1:31" x14ac:dyDescent="0.35">
      <c r="A12" s="14" t="s">
        <v>3</v>
      </c>
      <c r="B12" s="2">
        <v>1254</v>
      </c>
      <c r="C12" s="15" t="s">
        <v>26</v>
      </c>
      <c r="D12" s="16" t="s">
        <v>0</v>
      </c>
      <c r="E12" s="1" t="s">
        <v>25</v>
      </c>
      <c r="F12" s="17"/>
      <c r="G12" s="1"/>
      <c r="H12" s="17"/>
      <c r="I12" s="22"/>
      <c r="J12" s="40" t="str">
        <f>IF(AND(G12="DISPONIBLE"),H12+I12,IF(AND(G12="NO DISPONIBLE"),"N.D.","S.I."))</f>
        <v>S.I.</v>
      </c>
      <c r="K12" s="17"/>
      <c r="L12" s="17"/>
      <c r="M12" s="17"/>
      <c r="N12" s="17"/>
      <c r="O12" s="25"/>
      <c r="P12" s="17" t="str">
        <f>IF(AND(M12="DISPONIBLE"),N12+O12,IF(AND(M12="NO DISPONIBLE"),"N.D.","S.I."))</f>
        <v>S.I.</v>
      </c>
      <c r="Q12" s="17"/>
      <c r="R12" s="17"/>
      <c r="S12" s="17"/>
      <c r="T12" s="17"/>
      <c r="U12" s="26"/>
      <c r="V12" s="17" t="str">
        <f>IF(AND(S12="DISPONIBLE"),T12+U12,IF(AND(S12="NO DISPONIBLE"),"N.D.","S.I."))</f>
        <v>S.I.</v>
      </c>
      <c r="W12" s="17"/>
      <c r="X12" s="17"/>
      <c r="Y12" s="17"/>
      <c r="Z12" s="17"/>
      <c r="AA12" s="27"/>
      <c r="AB12" s="17" t="str">
        <f>IF(AND(Y12="DISPONIBLE"),Z12+AA12,IF(AND(Y12="NO DISPONIBLE"),"N.D.","S.I."))</f>
        <v>S.I.</v>
      </c>
      <c r="AC12" s="17"/>
      <c r="AD12" s="17"/>
      <c r="AE12" s="17"/>
    </row>
    <row r="13" spans="1:31" x14ac:dyDescent="0.35">
      <c r="A13" s="32" t="s">
        <v>4</v>
      </c>
      <c r="B13" s="33">
        <v>1255</v>
      </c>
      <c r="C13" s="15" t="s">
        <v>27</v>
      </c>
      <c r="D13" s="16" t="s">
        <v>0</v>
      </c>
      <c r="E13" s="1" t="s">
        <v>25</v>
      </c>
      <c r="F13" s="17"/>
      <c r="G13" s="1"/>
      <c r="H13" s="21"/>
      <c r="I13" s="22"/>
      <c r="J13" s="40" t="str">
        <f t="shared" ref="J13:J18" si="0">IF(AND(G13="DISPONIBLE"),H13,IF(AND(G13="NO DISPONIBLE"),"N.D.","S.I."))</f>
        <v>S.I.</v>
      </c>
      <c r="K13" s="17"/>
      <c r="L13" s="17"/>
      <c r="M13" s="17"/>
      <c r="N13" s="29"/>
      <c r="O13" s="25"/>
      <c r="P13" s="17" t="str">
        <f t="shared" ref="P13:P19" si="1">IF(AND(M13="DISPONIBLE"),N13,IF(AND(M13="NO DISPONIBLE"),"N.D.","S.I."))</f>
        <v>S.I.</v>
      </c>
      <c r="Q13" s="17"/>
      <c r="R13" s="17"/>
      <c r="S13" s="17"/>
      <c r="T13" s="30"/>
      <c r="U13" s="26"/>
      <c r="V13" s="17" t="str">
        <f t="shared" ref="V13:V19" si="2">IF(AND(S13="DISPONIBLE"),T13,IF(AND(S13="NO DISPONIBLE"),"N.D.","S.I."))</f>
        <v>S.I.</v>
      </c>
      <c r="W13" s="17"/>
      <c r="X13" s="17"/>
      <c r="Y13" s="17"/>
      <c r="Z13" s="31"/>
      <c r="AA13" s="27"/>
      <c r="AB13" s="17" t="str">
        <f t="shared" ref="AB13:AB19" si="3">IF(AND(Y13="DISPONIBLE"),Z13,IF(AND(Y13="NO DISPONIBLE"),"N.D.","S.I."))</f>
        <v>S.I.</v>
      </c>
      <c r="AC13" s="17"/>
      <c r="AD13" s="17"/>
      <c r="AE13" s="17"/>
    </row>
    <row r="14" spans="1:31" x14ac:dyDescent="0.35">
      <c r="A14" s="32" t="s">
        <v>5</v>
      </c>
      <c r="B14" s="33" t="s">
        <v>19</v>
      </c>
      <c r="C14" s="15" t="s">
        <v>28</v>
      </c>
      <c r="D14" s="16" t="s">
        <v>0</v>
      </c>
      <c r="E14" s="1" t="s">
        <v>25</v>
      </c>
      <c r="F14" s="17"/>
      <c r="G14" s="1"/>
      <c r="H14" s="21"/>
      <c r="I14" s="22"/>
      <c r="J14" s="40" t="str">
        <f t="shared" si="0"/>
        <v>S.I.</v>
      </c>
      <c r="K14" s="17"/>
      <c r="L14" s="17"/>
      <c r="M14" s="17"/>
      <c r="N14" s="29"/>
      <c r="O14" s="25"/>
      <c r="P14" s="17" t="str">
        <f t="shared" si="1"/>
        <v>S.I.</v>
      </c>
      <c r="Q14" s="17"/>
      <c r="R14" s="17"/>
      <c r="S14" s="17"/>
      <c r="T14" s="30"/>
      <c r="U14" s="26"/>
      <c r="V14" s="17" t="str">
        <f t="shared" si="2"/>
        <v>S.I.</v>
      </c>
      <c r="W14" s="17"/>
      <c r="X14" s="17"/>
      <c r="Y14" s="17"/>
      <c r="Z14" s="31"/>
      <c r="AA14" s="27"/>
      <c r="AB14" s="17" t="str">
        <f t="shared" si="3"/>
        <v>S.I.</v>
      </c>
      <c r="AC14" s="17"/>
      <c r="AD14" s="17"/>
      <c r="AE14" s="17"/>
    </row>
    <row r="15" spans="1:31" x14ac:dyDescent="0.35">
      <c r="A15" s="32" t="s">
        <v>6</v>
      </c>
      <c r="B15" s="33" t="s">
        <v>20</v>
      </c>
      <c r="C15" s="15" t="s">
        <v>28</v>
      </c>
      <c r="D15" s="16" t="s">
        <v>0</v>
      </c>
      <c r="E15" s="1" t="s">
        <v>25</v>
      </c>
      <c r="F15" s="17"/>
      <c r="G15" s="1"/>
      <c r="H15" s="21"/>
      <c r="I15" s="22"/>
      <c r="J15" s="40" t="str">
        <f t="shared" si="0"/>
        <v>S.I.</v>
      </c>
      <c r="K15" s="17"/>
      <c r="L15" s="17"/>
      <c r="M15" s="17"/>
      <c r="N15" s="29"/>
      <c r="O15" s="25"/>
      <c r="P15" s="17" t="str">
        <f t="shared" si="1"/>
        <v>S.I.</v>
      </c>
      <c r="Q15" s="17"/>
      <c r="R15" s="17"/>
      <c r="S15" s="17"/>
      <c r="T15" s="30"/>
      <c r="U15" s="26"/>
      <c r="V15" s="17" t="str">
        <f t="shared" si="2"/>
        <v>S.I.</v>
      </c>
      <c r="W15" s="17"/>
      <c r="X15" s="17"/>
      <c r="Y15" s="17"/>
      <c r="Z15" s="31"/>
      <c r="AA15" s="27"/>
      <c r="AB15" s="17" t="str">
        <f t="shared" si="3"/>
        <v>S.I.</v>
      </c>
      <c r="AC15" s="17"/>
      <c r="AD15" s="17"/>
      <c r="AE15" s="17"/>
    </row>
    <row r="16" spans="1:31" x14ac:dyDescent="0.35">
      <c r="A16" s="35" t="s">
        <v>7</v>
      </c>
      <c r="B16" s="36" t="s">
        <v>21</v>
      </c>
      <c r="C16" s="37" t="s">
        <v>28</v>
      </c>
      <c r="D16" s="16" t="s">
        <v>0</v>
      </c>
      <c r="E16" s="1" t="s">
        <v>25</v>
      </c>
      <c r="F16" s="17"/>
      <c r="G16" s="1"/>
      <c r="H16" s="21"/>
      <c r="I16" s="22"/>
      <c r="J16" s="40" t="str">
        <f t="shared" si="0"/>
        <v>S.I.</v>
      </c>
      <c r="K16" s="17"/>
      <c r="L16" s="17"/>
      <c r="M16" s="17"/>
      <c r="N16" s="29"/>
      <c r="O16" s="25"/>
      <c r="P16" s="17" t="str">
        <f t="shared" si="1"/>
        <v>S.I.</v>
      </c>
      <c r="Q16" s="17"/>
      <c r="R16" s="17"/>
      <c r="S16" s="17"/>
      <c r="T16" s="30"/>
      <c r="U16" s="26"/>
      <c r="V16" s="17" t="str">
        <f t="shared" si="2"/>
        <v>S.I.</v>
      </c>
      <c r="W16" s="17"/>
      <c r="X16" s="17"/>
      <c r="Y16" s="17"/>
      <c r="Z16" s="31"/>
      <c r="AA16" s="27"/>
      <c r="AB16" s="17" t="str">
        <f t="shared" si="3"/>
        <v>S.I.</v>
      </c>
      <c r="AC16" s="17"/>
      <c r="AD16" s="17"/>
      <c r="AE16" s="17"/>
    </row>
    <row r="17" spans="1:31" x14ac:dyDescent="0.35">
      <c r="A17" s="35" t="s">
        <v>8</v>
      </c>
      <c r="B17" s="36" t="s">
        <v>22</v>
      </c>
      <c r="C17" s="37" t="s">
        <v>28</v>
      </c>
      <c r="D17" s="16" t="s">
        <v>0</v>
      </c>
      <c r="E17" s="1" t="s">
        <v>25</v>
      </c>
      <c r="F17" s="17"/>
      <c r="G17" s="1"/>
      <c r="H17" s="21"/>
      <c r="I17" s="22"/>
      <c r="J17" s="40" t="str">
        <f t="shared" si="0"/>
        <v>S.I.</v>
      </c>
      <c r="K17" s="17"/>
      <c r="L17" s="17"/>
      <c r="M17" s="17"/>
      <c r="N17" s="29"/>
      <c r="O17" s="25"/>
      <c r="P17" s="17" t="str">
        <f t="shared" si="1"/>
        <v>S.I.</v>
      </c>
      <c r="Q17" s="17"/>
      <c r="R17" s="17"/>
      <c r="S17" s="17"/>
      <c r="T17" s="30"/>
      <c r="U17" s="26"/>
      <c r="V17" s="17" t="str">
        <f t="shared" si="2"/>
        <v>S.I.</v>
      </c>
      <c r="W17" s="17"/>
      <c r="X17" s="17"/>
      <c r="Y17" s="17"/>
      <c r="Z17" s="31"/>
      <c r="AA17" s="27"/>
      <c r="AB17" s="17" t="str">
        <f t="shared" si="3"/>
        <v>S.I.</v>
      </c>
      <c r="AC17" s="17"/>
      <c r="AD17" s="17"/>
      <c r="AE17" s="17"/>
    </row>
    <row r="18" spans="1:31" x14ac:dyDescent="0.35">
      <c r="A18" s="35" t="s">
        <v>9</v>
      </c>
      <c r="B18" s="36" t="s">
        <v>23</v>
      </c>
      <c r="C18" s="37" t="s">
        <v>28</v>
      </c>
      <c r="D18" s="16" t="s">
        <v>0</v>
      </c>
      <c r="E18" s="1" t="s">
        <v>25</v>
      </c>
      <c r="F18" s="17"/>
      <c r="G18" s="1"/>
      <c r="H18" s="21"/>
      <c r="I18" s="22"/>
      <c r="J18" s="40" t="str">
        <f t="shared" si="0"/>
        <v>S.I.</v>
      </c>
      <c r="K18" s="17"/>
      <c r="L18" s="17"/>
      <c r="M18" s="17"/>
      <c r="N18" s="29"/>
      <c r="O18" s="25"/>
      <c r="P18" s="17" t="str">
        <f t="shared" si="1"/>
        <v>S.I.</v>
      </c>
      <c r="Q18" s="17"/>
      <c r="R18" s="17"/>
      <c r="S18" s="17"/>
      <c r="T18" s="30"/>
      <c r="U18" s="26"/>
      <c r="V18" s="17" t="str">
        <f t="shared" si="2"/>
        <v>S.I.</v>
      </c>
      <c r="W18" s="17"/>
      <c r="X18" s="17"/>
      <c r="Y18" s="17"/>
      <c r="Z18" s="31"/>
      <c r="AA18" s="27"/>
      <c r="AB18" s="17" t="str">
        <f t="shared" si="3"/>
        <v>S.I.</v>
      </c>
      <c r="AC18" s="17"/>
      <c r="AD18" s="17"/>
      <c r="AE18" s="17"/>
    </row>
    <row r="19" spans="1:31" x14ac:dyDescent="0.35">
      <c r="A19" s="38" t="s">
        <v>10</v>
      </c>
      <c r="B19" s="38">
        <v>1256</v>
      </c>
      <c r="C19" s="38" t="s">
        <v>28</v>
      </c>
      <c r="D19" s="17" t="s">
        <v>0</v>
      </c>
      <c r="E19" s="39" t="s">
        <v>25</v>
      </c>
      <c r="F19" s="17"/>
      <c r="G19" s="17"/>
      <c r="H19" s="21"/>
      <c r="I19" s="22"/>
      <c r="J19" s="40" t="str">
        <f>IF(AND(G19="DISPONIBLE"),H19,IF(AND(G19="NO DISPONIBLE"),"N.D.","S.I."))</f>
        <v>S.I.</v>
      </c>
      <c r="K19" s="17"/>
      <c r="L19" s="17"/>
      <c r="M19" s="17"/>
      <c r="N19" s="29"/>
      <c r="O19" s="25"/>
      <c r="P19" s="17" t="str">
        <f t="shared" si="1"/>
        <v>S.I.</v>
      </c>
      <c r="Q19" s="17"/>
      <c r="R19" s="17"/>
      <c r="S19" s="17"/>
      <c r="T19" s="30"/>
      <c r="U19" s="26"/>
      <c r="V19" s="17" t="str">
        <f t="shared" si="2"/>
        <v>S.I.</v>
      </c>
      <c r="W19" s="17"/>
      <c r="X19" s="17"/>
      <c r="Y19" s="17"/>
      <c r="Z19" s="31"/>
      <c r="AA19" s="27"/>
      <c r="AB19" s="17" t="str">
        <f t="shared" si="3"/>
        <v>S.I.</v>
      </c>
      <c r="AC19" s="17"/>
      <c r="AD19" s="17"/>
      <c r="AE19" s="17"/>
    </row>
    <row r="20" spans="1:31" x14ac:dyDescent="0.35">
      <c r="A20" s="38" t="s">
        <v>11</v>
      </c>
      <c r="B20" s="38">
        <v>1257</v>
      </c>
      <c r="C20" s="38" t="s">
        <v>29</v>
      </c>
      <c r="D20" s="17" t="s">
        <v>0</v>
      </c>
      <c r="E20" s="40" t="s">
        <v>80</v>
      </c>
      <c r="F20" s="17"/>
      <c r="G20" s="17"/>
      <c r="H20" s="17"/>
      <c r="I20" s="17"/>
      <c r="J20" s="40" t="str">
        <f>IF(AND(G20="DISPONIBLE"),H20/I20,IF(AND(G20="NO DISPONIBLE"),"N.D.","S.I."))</f>
        <v>S.I.</v>
      </c>
      <c r="K20" s="17"/>
      <c r="L20" s="17"/>
      <c r="M20" s="17"/>
      <c r="N20" s="17"/>
      <c r="O20" s="17"/>
      <c r="P20" s="17" t="str">
        <f>IF(AND(M20="DISPONIBLE"),N20/O20,IF(AND(M20="NO DISPONIBLE"),"N.D.","S.I."))</f>
        <v>S.I.</v>
      </c>
      <c r="Q20" s="17"/>
      <c r="R20" s="17"/>
      <c r="S20" s="17"/>
      <c r="T20" s="17"/>
      <c r="U20" s="17"/>
      <c r="V20" s="17" t="str">
        <f>IF(AND(S20="DISPONIBLE"),T20/U20,IF(AND(S20="NO DISPONIBLE"),"N.D.","S.I."))</f>
        <v>S.I.</v>
      </c>
      <c r="W20" s="17"/>
      <c r="X20" s="17"/>
      <c r="Y20" s="17"/>
      <c r="Z20" s="17"/>
      <c r="AA20" s="17"/>
      <c r="AB20" s="17" t="str">
        <f>IF(AND(Y20="DISPONIBLE"),Z20/AA20,IF(AND(Y20="NO DISPONIBLE"),"N.D.","S.I."))</f>
        <v>S.I.</v>
      </c>
      <c r="AC20" s="17"/>
      <c r="AD20" s="17"/>
      <c r="AE20" s="17"/>
    </row>
    <row r="21" spans="1:31" x14ac:dyDescent="0.35">
      <c r="A21" s="38" t="s">
        <v>12</v>
      </c>
      <c r="B21" s="38">
        <v>1258</v>
      </c>
      <c r="C21" s="38" t="s">
        <v>79</v>
      </c>
      <c r="D21" s="17" t="s">
        <v>0</v>
      </c>
      <c r="E21" s="40" t="s">
        <v>80</v>
      </c>
      <c r="F21" s="17"/>
      <c r="G21" s="17"/>
      <c r="J21" s="41" t="str">
        <f>IF(AND(G21="DISPONIBLE"),H21/I21*365,IF(AND(G21="NO DISPONIBLE"),"N.D.","S.I."))</f>
        <v>S.I.</v>
      </c>
      <c r="K21" s="17"/>
      <c r="L21" s="17"/>
      <c r="M21" s="17"/>
      <c r="N21" s="17"/>
      <c r="O21" s="17"/>
      <c r="P21" s="17" t="str">
        <f>IF(AND(M21="DISPONIBLE"),N21/O21*365,IF(AND(M21="NO DISPONIBLE"),"N.D.","S.I."))</f>
        <v>S.I.</v>
      </c>
      <c r="Q21" s="17"/>
      <c r="R21" s="17"/>
      <c r="S21" s="17"/>
      <c r="T21" s="17"/>
      <c r="U21" s="17"/>
      <c r="V21" s="17" t="str">
        <f>IF(AND(S21="DISPONIBLE"),T21/U21*365,IF(AND(S21="NO DISPONIBLE"),"N.D.","S.I."))</f>
        <v>S.I.</v>
      </c>
      <c r="W21" s="17"/>
      <c r="X21" s="17"/>
      <c r="Y21" s="17"/>
      <c r="Z21" s="17"/>
      <c r="AA21" s="17"/>
      <c r="AB21" s="17" t="str">
        <f>IF(AND(Y21="DISPONIBLE"),Z21/AA21*365,IF(AND(Y21="NO DISPONIBLE"),"N.D.","S.I."))</f>
        <v>S.I.</v>
      </c>
      <c r="AC21" s="17"/>
      <c r="AD21" s="17"/>
      <c r="AE21" s="17"/>
    </row>
    <row r="22" spans="1:31" x14ac:dyDescent="0.35">
      <c r="A22" s="17" t="s">
        <v>13</v>
      </c>
      <c r="B22" s="17">
        <v>1259</v>
      </c>
      <c r="C22" s="17" t="s">
        <v>28</v>
      </c>
      <c r="D22" s="17" t="s">
        <v>0</v>
      </c>
      <c r="E22" s="39" t="s">
        <v>25</v>
      </c>
      <c r="F22" s="17"/>
      <c r="G22" s="17"/>
      <c r="H22" s="21"/>
      <c r="I22" s="22"/>
      <c r="J22" s="40" t="str">
        <f>IF(AND(G22="DISPONIBLE"),H22,IF(AND(G22="NO DISPONIBLE"),"N.D.","S.I."))</f>
        <v>S.I.</v>
      </c>
      <c r="K22" s="17"/>
      <c r="L22" s="17"/>
      <c r="M22" s="17"/>
      <c r="N22" s="29"/>
      <c r="O22" s="25"/>
      <c r="P22" s="17" t="str">
        <f>IF(AND(M22="DISPONIBLE"),N22,IF(AND(M22="NO DISPONIBLE"),"N.D.","S.I."))</f>
        <v>S.I.</v>
      </c>
      <c r="Q22" s="17"/>
      <c r="R22" s="17"/>
      <c r="S22" s="17"/>
      <c r="T22" s="30"/>
      <c r="U22" s="26"/>
      <c r="V22" s="17" t="str">
        <f>IF(AND(S22="DISPONIBLE"),T22,IF(AND(S22="NO DISPONIBLE"),"N.D.","S.I."))</f>
        <v>S.I.</v>
      </c>
      <c r="W22" s="17"/>
      <c r="X22" s="17"/>
      <c r="Y22" s="17"/>
      <c r="Z22" s="31"/>
      <c r="AA22" s="27"/>
      <c r="AB22" s="17" t="str">
        <f>IF(AND(Y22="DISPONIBLE"),Z22,IF(AND(Y22="NO DISPONIBLE"),"N.D.","S.I."))</f>
        <v>S.I.</v>
      </c>
      <c r="AC22" s="17"/>
      <c r="AD22" s="17"/>
      <c r="AE22" s="17"/>
    </row>
    <row r="23" spans="1:31" x14ac:dyDescent="0.35">
      <c r="A23" s="17" t="s">
        <v>14</v>
      </c>
      <c r="B23" s="17">
        <v>1260</v>
      </c>
      <c r="C23" s="17" t="s">
        <v>31</v>
      </c>
      <c r="D23" s="17" t="s">
        <v>0</v>
      </c>
      <c r="E23" s="40" t="s">
        <v>1</v>
      </c>
      <c r="F23" s="17"/>
      <c r="G23" s="17"/>
      <c r="H23" s="17"/>
      <c r="I23" s="17"/>
      <c r="J23" s="40" t="str">
        <f>IF(AND(G23="DISPONIBLE"),H23/I23*100,IF(AND(G23="NO DISPONIBLE"),"N.D.","S.I."))</f>
        <v>S.I.</v>
      </c>
      <c r="K23" s="17"/>
      <c r="L23" s="17"/>
      <c r="M23" s="17"/>
      <c r="N23" s="17"/>
      <c r="O23" s="17"/>
      <c r="P23" s="17" t="str">
        <f>IF(AND(M23="DISPONIBLE"),N23/O23*100,IF(AND(M23="NO DISPONIBLE"),"N.D.","S.I."))</f>
        <v>S.I.</v>
      </c>
      <c r="Q23" s="17"/>
      <c r="R23" s="17"/>
      <c r="S23" s="17"/>
      <c r="T23" s="17"/>
      <c r="U23" s="17"/>
      <c r="V23" s="17" t="str">
        <f>IF(AND(S23="DISPONIBLE"),T23/U23*100,IF(AND(S23="NO DISPONIBLE"),"N.D.","S.I."))</f>
        <v>S.I.</v>
      </c>
      <c r="W23" s="17"/>
      <c r="X23" s="17"/>
      <c r="Y23" s="17"/>
      <c r="Z23" s="17"/>
      <c r="AA23" s="17"/>
      <c r="AB23" s="17" t="str">
        <f>IF(AND(Y23="DISPONIBLE"),Z23/AA23*100,IF(AND(Y23="NO DISPONIBLE"),"N.D.","S.I."))</f>
        <v>S.I.</v>
      </c>
      <c r="AC23" s="17"/>
      <c r="AD23" s="17"/>
      <c r="AE23" s="17"/>
    </row>
    <row r="24" spans="1:31" x14ac:dyDescent="0.35">
      <c r="A24" s="17" t="s">
        <v>15</v>
      </c>
      <c r="B24" s="17">
        <v>1261</v>
      </c>
      <c r="C24" s="17" t="s">
        <v>32</v>
      </c>
      <c r="D24" s="17" t="s">
        <v>0</v>
      </c>
      <c r="E24" s="17" t="s">
        <v>1</v>
      </c>
      <c r="F24" s="17"/>
      <c r="G24" s="17"/>
      <c r="H24" s="17"/>
      <c r="I24" s="17"/>
      <c r="J24" s="17" t="str">
        <f>IF(AND(G24="DISPONIBLE"),H24/I24*100,IF(AND(G24="NO DISPONIBLE"),"N.D.","S.I."))</f>
        <v>S.I.</v>
      </c>
      <c r="K24" s="17"/>
      <c r="L24" s="17"/>
      <c r="M24" s="17"/>
      <c r="N24" s="17"/>
      <c r="O24" s="17"/>
      <c r="P24" s="17" t="str">
        <f>IF(AND(M24="DISPONIBLE"),N24/O24*100,IF(AND(M24="NO DISPONIBLE"),"N.D.","S.I."))</f>
        <v>S.I.</v>
      </c>
      <c r="Q24" s="17"/>
      <c r="R24" s="17"/>
      <c r="S24" s="17"/>
      <c r="T24" s="17"/>
      <c r="U24" s="17"/>
      <c r="V24" s="17" t="str">
        <f>IF(AND(S24="DISPONIBLE"),T24/U24*100,IF(AND(S24="NO DISPONIBLE"),"N.D.","S.I."))</f>
        <v>S.I.</v>
      </c>
      <c r="W24" s="17"/>
      <c r="X24" s="17"/>
      <c r="Y24" s="17"/>
      <c r="Z24" s="17"/>
      <c r="AA24" s="17"/>
      <c r="AB24" s="17" t="str">
        <f>IF(AND(Y24="DISPONIBLE"),Z24/AA24*100,IF(AND(Y24="NO DISPONIBLE"),"N.D.","S.I."))</f>
        <v>S.I.</v>
      </c>
      <c r="AC24" s="17"/>
      <c r="AD24" s="17"/>
      <c r="AE24" s="17"/>
    </row>
    <row r="25" spans="1:31" x14ac:dyDescent="0.35">
      <c r="A25" s="34" t="s">
        <v>16</v>
      </c>
      <c r="B25" s="34">
        <v>1262</v>
      </c>
      <c r="C25" s="17" t="s">
        <v>28</v>
      </c>
      <c r="D25" s="17" t="s">
        <v>0</v>
      </c>
      <c r="E25" s="17" t="s">
        <v>25</v>
      </c>
      <c r="F25" s="17"/>
      <c r="G25" s="17"/>
      <c r="H25" s="21"/>
      <c r="I25" s="22"/>
      <c r="J25" s="17" t="str">
        <f>IF(AND(G25="DISPONIBLE"),H25,IF(AND(G25="NO DISPONIBLE"),"N.D.","S.I."))</f>
        <v>S.I.</v>
      </c>
      <c r="K25" s="17"/>
      <c r="L25" s="17"/>
      <c r="M25" s="17"/>
      <c r="N25" s="29"/>
      <c r="O25" s="25"/>
      <c r="P25" s="17" t="str">
        <f>IF(AND(M25="DISPONIBLE"),N25,IF(AND(M25="NO DISPONIBLE"),"N.D.","S.I."))</f>
        <v>S.I.</v>
      </c>
      <c r="Q25" s="17"/>
      <c r="R25" s="17"/>
      <c r="S25" s="17"/>
      <c r="T25" s="30"/>
      <c r="U25" s="26"/>
      <c r="V25" s="17" t="str">
        <f>IF(AND(S25="DISPONIBLE"),T25,IF(AND(S25="NO DISPONIBLE"),"N.D.","S.I."))</f>
        <v>S.I.</v>
      </c>
      <c r="W25" s="17"/>
      <c r="X25" s="17"/>
      <c r="Y25" s="17"/>
      <c r="Z25" s="31"/>
      <c r="AA25" s="27"/>
      <c r="AB25" s="17" t="str">
        <f>IF(AND(Y25="DISPONIBLE"),Z25,IF(AND(Y25="NO DISPONIBLE"),"N.D.","S.I."))</f>
        <v>S.I.</v>
      </c>
      <c r="AC25" s="17"/>
      <c r="AD25" s="17"/>
      <c r="AE25" s="17"/>
    </row>
    <row r="26" spans="1:31" x14ac:dyDescent="0.35">
      <c r="A26" s="34" t="s">
        <v>17</v>
      </c>
      <c r="B26" s="34">
        <v>1263</v>
      </c>
      <c r="C26" s="17" t="s">
        <v>28</v>
      </c>
      <c r="D26" s="17" t="s">
        <v>0</v>
      </c>
      <c r="E26" s="17" t="s">
        <v>25</v>
      </c>
      <c r="F26" s="17"/>
      <c r="G26" s="17"/>
      <c r="H26" s="17"/>
      <c r="I26" s="17"/>
      <c r="J26" s="17" t="str">
        <f>IF(AND(G26="DISPONIBLE"),H26,IF(AND(G26="NO DISPONIBLE"),"N.D.","S.I."))</f>
        <v>S.I.</v>
      </c>
      <c r="K26" s="17"/>
      <c r="L26" s="17"/>
      <c r="M26" s="17"/>
      <c r="N26" s="17"/>
      <c r="O26" s="17"/>
      <c r="P26" s="17" t="str">
        <f>IF(AND(M26="DISPONIBLE"),N26,IF(AND(M26="NO DISPONIBLE"),"N.D.","S.I."))</f>
        <v>S.I.</v>
      </c>
      <c r="Q26" s="17"/>
      <c r="R26" s="17"/>
      <c r="S26" s="17"/>
      <c r="T26" s="17"/>
      <c r="U26" s="17"/>
      <c r="V26" s="17" t="str">
        <f>IF(AND(S26="DISPONIBLE"),T26,IF(AND(S26="NO DISPONIBLE"),"N.D.","S.I."))</f>
        <v>S.I.</v>
      </c>
      <c r="W26" s="17"/>
      <c r="X26" s="17"/>
      <c r="Y26" s="17"/>
      <c r="Z26" s="17"/>
      <c r="AA26" s="17"/>
      <c r="AB26" s="17" t="str">
        <f>IF(AND(Y26="DISPONIBLE"),Z26,IF(AND(Y26="NO DISPONIBLE"),"N.D.","S.I."))</f>
        <v>S.I.</v>
      </c>
      <c r="AC26" s="17"/>
      <c r="AD26" s="17"/>
      <c r="AE26" s="17"/>
    </row>
    <row r="27" spans="1:31" x14ac:dyDescent="0.35">
      <c r="A27" s="34" t="s">
        <v>18</v>
      </c>
      <c r="B27" s="34">
        <v>1264</v>
      </c>
      <c r="C27" s="17" t="s">
        <v>28</v>
      </c>
      <c r="D27" s="17" t="s">
        <v>0</v>
      </c>
      <c r="E27" s="17" t="s">
        <v>25</v>
      </c>
      <c r="F27" s="17"/>
      <c r="G27" s="17"/>
      <c r="H27" s="17"/>
      <c r="I27" s="17"/>
      <c r="J27" s="17" t="str">
        <f>IF(AND(G27="DISPONIBLE"),H27,IF(AND(G27="NO DISPONIBLE"),"N.D.","S.I."))</f>
        <v>S.I.</v>
      </c>
      <c r="K27" s="17"/>
      <c r="L27" s="17"/>
      <c r="M27" s="17"/>
      <c r="N27" s="17"/>
      <c r="O27" s="17"/>
      <c r="P27" s="17" t="str">
        <f>IF(AND(M27="DISPONIBLE"),N27,IF(AND(M27="NO DISPONIBLE"),"N.D.","S.I."))</f>
        <v>S.I.</v>
      </c>
      <c r="Q27" s="17"/>
      <c r="R27" s="17"/>
      <c r="S27" s="17"/>
      <c r="T27" s="17"/>
      <c r="U27" s="17"/>
      <c r="V27" s="17" t="str">
        <f>IF(AND(S27="DISPONIBLE"),T27,IF(AND(S27="NO DISPONIBLE"),"N.D.","S.I."))</f>
        <v>S.I.</v>
      </c>
      <c r="W27" s="17"/>
      <c r="X27" s="17"/>
      <c r="Y27" s="17"/>
      <c r="Z27" s="17"/>
      <c r="AA27" s="17"/>
      <c r="AB27" s="17" t="str">
        <f>IF(AND(Y27="DISPONIBLE"),Z27,IF(AND(Y27="NO DISPONIBLE"),"N.D.","S.I."))</f>
        <v>S.I.</v>
      </c>
      <c r="AC27" s="17"/>
      <c r="AD27" s="17"/>
      <c r="AE27" s="17"/>
    </row>
  </sheetData>
  <conditionalFormatting sqref="O3:O19">
    <cfRule type="expression" dxfId="8" priority="10" stopIfTrue="1">
      <formula>"igual=S.I."</formula>
    </cfRule>
  </conditionalFormatting>
  <conditionalFormatting sqref="O22">
    <cfRule type="expression" dxfId="7" priority="6" stopIfTrue="1">
      <formula>"igual=S.I."</formula>
    </cfRule>
  </conditionalFormatting>
  <conditionalFormatting sqref="O25">
    <cfRule type="expression" dxfId="6" priority="5" stopIfTrue="1">
      <formula>"igual=S.I."</formula>
    </cfRule>
  </conditionalFormatting>
  <conditionalFormatting sqref="U3:U19">
    <cfRule type="expression" dxfId="5" priority="9" stopIfTrue="1">
      <formula>"igual=S.I."</formula>
    </cfRule>
  </conditionalFormatting>
  <conditionalFormatting sqref="U22">
    <cfRule type="expression" dxfId="4" priority="4" stopIfTrue="1">
      <formula>"igual=S.I."</formula>
    </cfRule>
  </conditionalFormatting>
  <conditionalFormatting sqref="U25">
    <cfRule type="expression" dxfId="3" priority="3" stopIfTrue="1">
      <formula>"igual=S.I."</formula>
    </cfRule>
  </conditionalFormatting>
  <conditionalFormatting sqref="AA3:AA19">
    <cfRule type="expression" dxfId="2" priority="8" stopIfTrue="1">
      <formula>"igual=S.I."</formula>
    </cfRule>
  </conditionalFormatting>
  <conditionalFormatting sqref="AA22">
    <cfRule type="expression" dxfId="1" priority="2" stopIfTrue="1">
      <formula>"igual=S.I."</formula>
    </cfRule>
  </conditionalFormatting>
  <conditionalFormatting sqref="AA25">
    <cfRule type="expression" dxfId="0" priority="1" stopIfTrue="1">
      <formula>"igual=S.I."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Londoño Rozo Claudia Cecilia</dc:creator>
  <cp:lastModifiedBy>Claudia Cecilia Londoño Rozo</cp:lastModifiedBy>
  <dcterms:created xsi:type="dcterms:W3CDTF">2024-04-21T22:00:29Z</dcterms:created>
  <dcterms:modified xsi:type="dcterms:W3CDTF">2026-05-21T14:32:42Z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